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562037043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ação" sheetId="1" r:id="Rac40c2c7375d43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R$&quot; #,##0.00"/>
  </x:numFmts>
  <x:fonts count="6">
    <x:font>
      <x:sz val="11"/>
      <x:name val="Carlito"/>
    </x:font>
    <x:font>
      <x:sz val="11"/>
      <x:color rgb="FF16364D"/>
      <x:name val="Arial"/>
    </x:font>
    <x:font>
      <x:b/>
      <x:sz val="17"/>
      <x:color rgb="FF072E4D"/>
      <x:name val="Arial"/>
    </x:font>
    <x:font>
      <x:sz val="11"/>
      <x:color rgb="FF52677D"/>
      <x:name val="Arial"/>
    </x:font>
    <x:font>
      <x:b/>
      <x:sz val="11"/>
      <x:color rgb="FFFFFFFF"/>
      <x:name val="Arial"/>
    </x:font>
    <x:font>
      <x:b/>
      <x:sz val="15"/>
      <x:color rgb="FF072E4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72E4D"/>
      </x:patternFill>
    </x:fill>
    <x:fill>
      <x:patternFill patternType="solid">
        <x:fgColor rgb="FFFFF4D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a6a8ad2c0486d" /><Relationship Type="http://schemas.openxmlformats.org/officeDocument/2006/relationships/theme" Target="/xl/theme/theme1.xml" Id="R7b36305bf3814fbd" /><Relationship Type="http://schemas.openxmlformats.org/officeDocument/2006/relationships/sharedStrings" Target="/xl/sharedStrings.xml" Id="Rc7f3a38861244bc0" /><Relationship Type="http://schemas.openxmlformats.org/officeDocument/2006/relationships/worksheet" Target="/xl/worksheets/sheet1.xml" Id="Rac40c2c7375d43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58.75" hidden="0" customWidth="1"/>
    <x:col min="3" max="3" width="23.75" hidden="0" customWidth="1"/>
    <x:col min="4" max="4" width="23.75" hidden="0" customWidth="1"/>
    <x:col min="5" max="5" width="37.5" hidden="0" customWidth="1"/>
  </x:cols>
  <x:sheetData>
    <x:row r="1" ht="27" customHeight="1">
      <x:c r="A1" s="2"/>
      <x:c r="B1" s="2"/>
      <x:c r="C1" s="2"/>
      <x:c r="D1" s="2"/>
      <x:c r="E1" s="2"/>
    </x:row>
    <x:row r="2" ht="27" customHeight="1">
      <x:c r="A2" s="2"/>
      <x:c r="B2" s="3" t="str">
        <x:v>Custo de duas propostas de equipamento</x:v>
      </x:c>
      <x:c r="C2" s="2"/>
      <x:c r="D2" s="2"/>
      <x:c r="E2" s="2"/>
    </x:row>
    <x:row r="3" ht="27" customHeight="1">
      <x:c r="A3" s="2"/>
      <x:c r="B3" s="4" t="str">
        <x:v>CORDEX  |  Valores fictícios em reais  |  Substitua as premissas</x:v>
      </x:c>
      <x:c r="C3" s="2"/>
      <x:c r="D3" s="2"/>
      <x:c r="E3" s="2"/>
    </x:row>
    <x:row r="4" ht="27" customHeight="1">
      <x:c r="A4" s="2"/>
      <x:c r="B4" s="2"/>
      <x:c r="C4" s="2"/>
      <x:c r="D4" s="2"/>
      <x:c r="E4" s="2"/>
    </x:row>
    <x:row r="5" ht="48" customHeight="1">
      <x:c r="A5" s="2"/>
      <x:c r="B5" s="8" t="str">
        <x:v>Resultado no horizonte informado</x:v>
      </x:c>
      <x:c r="C5" s="8" t="str">
        <x:v>Proposta A</x:v>
      </x:c>
      <x:c r="D5" s="8" t="str">
        <x:v>Proposta B</x:v>
      </x:c>
      <x:c r="E5" s="8" t="str">
        <x:v>Unidade</x:v>
      </x:c>
    </x:row>
    <x:row r="6" ht="38" customHeight="1">
      <x:c r="A6" s="2"/>
      <x:c r="B6" s="2" t="str">
        <x:v>Custo nominal total</x:v>
      </x:c>
      <x:c r="C6" s="13" t="n">
        <x:f>C28</x:f>
        <x:v>36700</x:v>
      </x:c>
      <x:c r="D6" s="13" t="n">
        <x:f>D28</x:f>
        <x:v>36580</x:v>
      </x:c>
      <x:c r="E6" s="2" t="str">
        <x:v>R$ no período</x:v>
      </x:c>
    </x:row>
    <x:row r="7" ht="27" customHeight="1">
      <x:c r="A7" s="2"/>
      <x:c r="B7" s="2"/>
      <x:c r="C7" s="2"/>
      <x:c r="D7" s="2"/>
      <x:c r="E7" s="2"/>
    </x:row>
    <x:row r="8" ht="27" customHeight="1">
      <x:c r="A8" s="2"/>
      <x:c r="B8" s="2" t="str">
        <x:v>Horizonte compartilhado</x:v>
      </x:c>
      <x:c r="C8" s="10" t="n">
        <x:v>36</x:v>
      </x:c>
      <x:c r="D8" s="2"/>
      <x:c r="E8" s="2" t="str">
        <x:v>Meses inteiros, de 1 a 120</x:v>
      </x:c>
    </x:row>
    <x:row r="9" ht="27" customHeight="1">
      <x:c r="A9" s="2"/>
      <x:c r="B9" s="2"/>
      <x:c r="C9" s="2"/>
      <x:c r="D9" s="2"/>
      <x:c r="E9" s="2"/>
    </x:row>
    <x:row r="10" ht="48" customHeight="1">
      <x:c r="A10" s="2"/>
      <x:c r="B10" s="8" t="str">
        <x:v>Premissa editável</x:v>
      </x:c>
      <x:c r="C10" s="8" t="str">
        <x:v>Proposta A</x:v>
      </x:c>
      <x:c r="D10" s="8" t="str">
        <x:v>Proposta B</x:v>
      </x:c>
      <x:c r="E10" s="8" t="str">
        <x:v>Unidade e significado</x:v>
      </x:c>
    </x:row>
    <x:row r="11" ht="34" customHeight="1">
      <x:c r="A11" s="2"/>
      <x:c r="B11" s="11" t="str">
        <x:v>Aquisição</x:v>
      </x:c>
      <x:c r="C11" s="14" t="n">
        <x:v>18000</x:v>
      </x:c>
      <x:c r="D11" s="14" t="n">
        <x:v>24000</x:v>
      </x:c>
      <x:c r="E11" s="11" t="str">
        <x:v>R$ no início</x:v>
      </x:c>
    </x:row>
    <x:row r="12" ht="34" customHeight="1">
      <x:c r="A12" s="2"/>
      <x:c r="B12" s="11" t="str">
        <x:v>Instalação e frete</x:v>
      </x:c>
      <x:c r="C12" s="14" t="n">
        <x:v>1000</x:v>
      </x:c>
      <x:c r="D12" s="14" t="n">
        <x:v>1200</x:v>
      </x:c>
      <x:c r="E12" s="11" t="str">
        <x:v>R$ no início</x:v>
      </x:c>
    </x:row>
    <x:row r="13" ht="34" customHeight="1">
      <x:c r="A13" s="2"/>
      <x:c r="B13" s="11" t="str">
        <x:v>Treinamento inicial</x:v>
      </x:c>
      <x:c r="C13" s="14" t="n">
        <x:v>500</x:v>
      </x:c>
      <x:c r="D13" s="14" t="n">
        <x:v>700</x:v>
      </x:c>
      <x:c r="E13" s="11" t="str">
        <x:v>R$ no início</x:v>
      </x:c>
    </x:row>
    <x:row r="14" ht="34" customHeight="1">
      <x:c r="A14" s="2"/>
      <x:c r="B14" s="11" t="str">
        <x:v>Consumíveis por mês</x:v>
      </x:c>
      <x:c r="C14" s="14" t="n">
        <x:v>300</x:v>
      </x:c>
      <x:c r="D14" s="14" t="n">
        <x:v>220</x:v>
      </x:c>
      <x:c r="E14" s="11" t="str">
        <x:v>R$/mês</x:v>
      </x:c>
    </x:row>
    <x:row r="15" ht="34" customHeight="1">
      <x:c r="A15" s="2"/>
      <x:c r="B15" s="11" t="str">
        <x:v>Manutenção contratada por mês</x:v>
      </x:c>
      <x:c r="C15" s="14" t="n">
        <x:v>150</x:v>
      </x:c>
      <x:c r="D15" s="14" t="n">
        <x:v>100</x:v>
      </x:c>
      <x:c r="E15" s="11" t="str">
        <x:v>R$/mês</x:v>
      </x:c>
    </x:row>
    <x:row r="16" ht="34" customHeight="1">
      <x:c r="A16" s="2"/>
      <x:c r="B16" s="11" t="str">
        <x:v>Outros custos por mês</x:v>
      </x:c>
      <x:c r="C16" s="14" t="n">
        <x:v>50</x:v>
      </x:c>
      <x:c r="D16" s="14" t="n">
        <x:v>60</x:v>
      </x:c>
      <x:c r="E16" s="11" t="str">
        <x:v>R$/mês</x:v>
      </x:c>
    </x:row>
    <x:row r="17" ht="34" customHeight="1">
      <x:c r="A17" s="2"/>
      <x:c r="B17" s="11" t="str">
        <x:v>Outros custos no período</x:v>
      </x:c>
      <x:c r="C17" s="14" t="n">
        <x:v>1200</x:v>
      </x:c>
      <x:c r="D17" s="14" t="n">
        <x:v>500</x:v>
      </x:c>
      <x:c r="E17" s="11" t="str">
        <x:v>R$ total adicional</x:v>
      </x:c>
    </x:row>
    <x:row r="18" ht="34" customHeight="1">
      <x:c r="A18" s="2"/>
      <x:c r="B18" s="11" t="str">
        <x:v>Valor residual ao fim</x:v>
      </x:c>
      <x:c r="C18" s="14" t="n">
        <x:v>2000</x:v>
      </x:c>
      <x:c r="D18" s="14" t="n">
        <x:v>3500</x:v>
      </x:c>
      <x:c r="E18" s="11" t="str">
        <x:v>R$ deduzidos ao fim</x:v>
      </x:c>
    </x:row>
    <x:row r="19" ht="27" customHeight="1">
      <x:c r="A19" s="2"/>
      <x:c r="B19" s="2"/>
      <x:c r="C19" s="2"/>
      <x:c r="D19" s="2"/>
      <x:c r="E19" s="2"/>
    </x:row>
    <x:row r="20" ht="27" customHeight="1">
      <x:c r="A20" s="2"/>
      <x:c r="B20" s="2"/>
      <x:c r="C20" s="2"/>
      <x:c r="D20" s="2"/>
      <x:c r="E20" s="2"/>
    </x:row>
    <x:row r="21" ht="48" customHeight="1">
      <x:c r="A21" s="2"/>
      <x:c r="B21" s="8" t="str">
        <x:v>Cálculo visível</x:v>
      </x:c>
      <x:c r="C21" s="8" t="str">
        <x:v>Proposta A</x:v>
      </x:c>
      <x:c r="D21" s="8" t="str">
        <x:v>Proposta B</x:v>
      </x:c>
      <x:c r="E21" s="8" t="str">
        <x:v>Critério</x:v>
      </x:c>
    </x:row>
    <x:row r="22" ht="36" customHeight="1">
      <x:c r="A22" s="2"/>
      <x:c r="B22" s="11" t="str">
        <x:v>Entradas numéricas válidas</x:v>
      </x:c>
      <x:c r="C22" s="11" t="n">
        <x:f>IF(COUNT($C$8)=0,0,IF(AND(COUNT(C11:C18)=8,MIN(C11:C18)&gt;=0,$C$8&gt;=1,$C$8&lt;=120,MOD($C$8,1)=0),1,0))</x:f>
        <x:v>1</x:v>
      </x:c>
      <x:c r="D22" s="11" t="n">
        <x:f>IF(COUNT($C$8)=0,0,IF(AND(COUNT(D11:D18)=8,MIN(D11:D18)&gt;=0,$C$8&gt;=1,$C$8&lt;=120,MOD($C$8,1)=0),1,0))</x:f>
        <x:v>1</x:v>
      </x:c>
      <x:c r="E22" s="11" t="str">
        <x:v>1 = completo; 0 = rever entradas</x:v>
      </x:c>
    </x:row>
    <x:row r="23" ht="36" customHeight="1">
      <x:c r="A23" s="2"/>
      <x:c r="B23" s="11" t="str">
        <x:v>Custo inicial</x:v>
      </x:c>
      <x:c r="C23" s="15" t="n">
        <x:f>IF(C22=0,"Dados incompletos",SUM(C11:C13))</x:f>
        <x:v>19500</x:v>
      </x:c>
      <x:c r="D23" s="15" t="n">
        <x:f>IF(D22=0,"Dados incompletos",SUM(D11:D13))</x:f>
        <x:v>25900</x:v>
      </x:c>
      <x:c r="E23" s="11" t="str">
        <x:v>Aquisição + instalação + treinamento</x:v>
      </x:c>
    </x:row>
    <x:row r="24" ht="36" customHeight="1">
      <x:c r="A24" s="2"/>
      <x:c r="B24" s="11" t="str">
        <x:v>Custo mensal</x:v>
      </x:c>
      <x:c r="C24" s="15" t="n">
        <x:f>IF(C22=0,"Dados incompletos",SUM(C14:C16))</x:f>
        <x:v>500</x:v>
      </x:c>
      <x:c r="D24" s="15" t="n">
        <x:f>IF(D22=0,"Dados incompletos",SUM(D14:D16))</x:f>
        <x:v>380</x:v>
      </x:c>
      <x:c r="E24" s="11" t="str">
        <x:v>Consumíveis + manutenção + outros</x:v>
      </x:c>
    </x:row>
    <x:row r="25" ht="36" customHeight="1">
      <x:c r="A25" s="2"/>
      <x:c r="B25" s="11" t="str">
        <x:v>Custo recorrente no horizonte</x:v>
      </x:c>
      <x:c r="C25" s="15" t="n">
        <x:f>IF(C22=0,"Dados incompletos",C24*$C$8)</x:f>
        <x:v>18000</x:v>
      </x:c>
      <x:c r="D25" s="15" t="n">
        <x:f>IF(D22=0,"Dados incompletos",D24*$C$8)</x:f>
        <x:v>13680</x:v>
      </x:c>
      <x:c r="E25" s="11" t="str">
        <x:v>Mensal × meses</x:v>
      </x:c>
    </x:row>
    <x:row r="26" ht="36" customHeight="1">
      <x:c r="A26" s="2"/>
      <x:c r="B26" s="11" t="str">
        <x:v>Outros custos no período</x:v>
      </x:c>
      <x:c r="C26" s="15" t="n">
        <x:f>IF(C22=0,"Dados incompletos",C17)</x:f>
        <x:v>1200</x:v>
      </x:c>
      <x:c r="D26" s="15" t="n">
        <x:f>IF(D22=0,"Dados incompletos",D17)</x:f>
        <x:v>500</x:v>
      </x:c>
      <x:c r="E26" s="11" t="str">
        <x:v>Informado uma única vez</x:v>
      </x:c>
    </x:row>
    <x:row r="27" ht="36" customHeight="1">
      <x:c r="A27" s="2"/>
      <x:c r="B27" s="11" t="str">
        <x:v>Valor residual</x:v>
      </x:c>
      <x:c r="C27" s="15" t="n">
        <x:f>IF(C22=0,"Dados incompletos",C18)</x:f>
        <x:v>2000</x:v>
      </x:c>
      <x:c r="D27" s="15" t="n">
        <x:f>IF(D22=0,"Dados incompletos",D18)</x:f>
        <x:v>3500</x:v>
      </x:c>
      <x:c r="E27" s="11" t="str">
        <x:v>Estimativa do usuário</x:v>
      </x:c>
    </x:row>
    <x:row r="28" ht="36" customHeight="1">
      <x:c r="A28" s="2"/>
      <x:c r="B28" s="11" t="str">
        <x:v>Total nominal</x:v>
      </x:c>
      <x:c r="C28" s="15" t="n">
        <x:f>IF(C22=0,"Dados incompletos",SUM(C23,C25:C26)-C27)</x:f>
        <x:v>36700</x:v>
      </x:c>
      <x:c r="D28" s="15" t="n">
        <x:f>IF(D22=0,"Dados incompletos",SUM(D23,D25:D26)-D27)</x:f>
        <x:v>36580</x:v>
      </x:c>
      <x:c r="E28" s="11" t="str">
        <x:v>Inicial + recorrentes + outros - residual</x:v>
      </x:c>
    </x:row>
    <x:row r="29" ht="27" customHeight="1">
      <x:c r="A29" s="2"/>
      <x:c r="B29" s="2"/>
      <x:c r="C29" s="2"/>
      <x:c r="D29" s="2"/>
      <x:c r="E29" s="2"/>
    </x:row>
    <x:row r="30" ht="27" customHeight="1">
      <x:c r="A30" s="2"/>
      <x:c r="B30" s="2" t="str">
        <x:v>Compare propostas com o mesmo escopo e horizonte. Atualize os exemplos com cotações e premissas documentadas.</x:v>
      </x:c>
      <x:c r="C30" s="2"/>
      <x:c r="D30" s="2"/>
      <x:c r="E30" s="2"/>
    </x:row>
    <x:row r="31" ht="27" customHeight="1">
      <x:c r="A31" s="2"/>
      <x:c r="B31" s="2" t="str">
        <x:v>Modelo nominal sem desconto ou inflação. Não estima perda de receita nem soma indisponibilidade automaticamente.</x:v>
      </x:c>
      <x:c r="C31" s="2"/>
      <x:c r="D31" s="2"/>
      <x:c r="E31" s="2"/>
    </x:row>
    <x:row r="32" ht="27" customHeight="1">
      <x:c r="A32" s="2"/>
      <x:c r="B32" s="2" t="str">
        <x:v>Evite contar o mesmo custo em mais de uma linha. Zero deve ser uma premissa deliberada.</x:v>
      </x:c>
      <x:c r="C32" s="2"/>
      <x:c r="D32" s="2"/>
      <x:c r="E32" s="2"/>
    </x:row>
    <x:row r="33" ht="27" customHeight="1">
      <x:c r="A33" s="2"/>
      <x:c r="B33" s="2" t="str">
        <x:v>O resultado financeiro não recomenda compra, reparo ou liberação de equipamento. Avalie os requisitos técnicos separadamente.</x:v>
      </x:c>
      <x:c r="C33" s="2"/>
      <x:c r="D33" s="2"/>
      <x:c r="E33" s="2"/>
    </x:row>
    <x:row r="34" ht="27" customHeight="1">
      <x:c r="A34" s="2"/>
      <x:c r="B34" s="2"/>
      <x:c r="C34" s="2"/>
      <x:c r="D34" s="2"/>
      <x:c r="E34" s="2"/>
    </x:row>
    <x:row r="35" ht="27" customHeight="1">
      <x:c r="A35" s="2"/>
      <x:c r="B35" s="2" t="str">
        <x:v>Referência de contexto: OMS, Procurement process resource guide, 2011. Fórmulas deste modelo são explicitadas acima.</x:v>
      </x:c>
      <x:c r="C35" s="2"/>
      <x:c r="D35" s="2"/>
      <x:c r="E35" s="2"/>
    </x:row>
    <x:row r="36" ht="27" customHeight="1">
      <x:c r="A36" s="2"/>
      <x:c r="B36" s="2"/>
      <x:c r="C36" s="2"/>
      <x:c r="D36" s="2"/>
      <x:c r="E36" s="2"/>
    </x:row>
    <x:row r="37" ht="27" customHeight="1">
      <x:c r="A37" s="2"/>
      <x:c r="B37" s="2"/>
      <x:c r="C37" s="2"/>
      <x:c r="D37" s="2"/>
      <x:c r="E37" s="2"/>
    </x:row>
  </x:sheetData>
  <x:dataValidations count="2">
    <x:dataValidation type="whole" errorStyle="stop" operator="between" showErrorMessage="1" errorTitle="Confira o horizonte" error="Informe meses inteiros entre 1 e 120." sqref="C8">
      <x:formula1>1</x:formula1>
      <x:formula2>120</x:formula2>
    </x:dataValidation>
    <x:dataValidation type="decimal" errorStyle="stop" operator="between" showErrorMessage="1" errorTitle="Confira o custo" error="Informe valor numérico de 0 a 1 trilhão. Zero significa sem custo previsto." sqref="C11:D18">
      <x:formula1>0</x:formula1>
      <x:formula2>1000000000000</x:formula2>
    </x:dataValidation>
  </x:dataValidations>
  <x:pageMargins left="0.7" right="0.7" top="0.75" bottom="0.75" header="0.3" footer="0.3"/>
</x:worksheet>
</file>